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S:\Placement Handbook\2023 Placement Handbook\"/>
    </mc:Choice>
  </mc:AlternateContent>
  <xr:revisionPtr revIDLastSave="0" documentId="13_ncr:1_{402E54AC-4DB6-41AF-AC80-ED445A29BB01}" xr6:coauthVersionLast="36" xr6:coauthVersionMax="36" xr10:uidLastSave="{00000000-0000-0000-0000-000000000000}"/>
  <bookViews>
    <workbookView xWindow="0" yWindow="0" windowWidth="28800" windowHeight="10425" firstSheet="1" activeTab="1" xr2:uid="{00000000-000D-0000-FFFF-FFFF00000000}"/>
  </bookViews>
  <sheets>
    <sheet name="Explanatory Notes" sheetId="2" r:id="rId1"/>
    <sheet name="2nd placement use only" sheetId="1" r:id="rId2"/>
  </sheets>
  <calcPr calcId="191029"/>
</workbook>
</file>

<file path=xl/calcChain.xml><?xml version="1.0" encoding="utf-8"?>
<calcChain xmlns="http://schemas.openxmlformats.org/spreadsheetml/2006/main">
  <c r="I29" i="1" l="1"/>
  <c r="E29" i="1"/>
  <c r="E26" i="1"/>
  <c r="I26" i="1" s="1"/>
  <c r="D27" i="1"/>
  <c r="I22" i="1"/>
  <c r="D22" i="1" l="1"/>
  <c r="E22" i="1"/>
  <c r="E40" i="1"/>
  <c r="I40" i="1"/>
  <c r="D32" i="1"/>
  <c r="D23" i="1"/>
  <c r="D24" i="1"/>
  <c r="D25" i="1"/>
  <c r="D26" i="1"/>
  <c r="D28" i="1"/>
  <c r="D29" i="1"/>
  <c r="D30" i="1"/>
  <c r="D31" i="1"/>
  <c r="D33" i="1"/>
  <c r="D34" i="1"/>
  <c r="D35" i="1"/>
  <c r="D36" i="1"/>
  <c r="D37" i="1"/>
  <c r="D38" i="1"/>
  <c r="D39" i="1"/>
  <c r="D40" i="1"/>
  <c r="D41" i="1"/>
  <c r="I42" i="1" l="1"/>
  <c r="C44" i="1" s="1"/>
  <c r="G44" i="1" s="1"/>
</calcChain>
</file>

<file path=xl/sharedStrings.xml><?xml version="1.0" encoding="utf-8"?>
<sst xmlns="http://schemas.openxmlformats.org/spreadsheetml/2006/main" count="171" uniqueCount="104">
  <si>
    <t>The University of Hong Kong</t>
  </si>
  <si>
    <t>Department of Social Work &amp; Social Administration</t>
  </si>
  <si>
    <t>Name of student:</t>
  </si>
  <si>
    <t>Name of fieldwork supervisor:</t>
  </si>
  <si>
    <t>Agency:</t>
  </si>
  <si>
    <t>Items</t>
  </si>
  <si>
    <t>Mark</t>
  </si>
  <si>
    <t>Grade</t>
  </si>
  <si>
    <t>Section
Mark</t>
  </si>
  <si>
    <t>Weighting</t>
  </si>
  <si>
    <t>Exact Marks</t>
  </si>
  <si>
    <t>Section One: 
Professional Requirements</t>
  </si>
  <si>
    <t>x</t>
  </si>
  <si>
    <t>=</t>
  </si>
  <si>
    <t>Section Three:
Practice Competency</t>
  </si>
  <si>
    <t>3.10</t>
  </si>
  <si>
    <r>
      <t xml:space="preserve">Section Four: 
</t>
    </r>
    <r>
      <rPr>
        <sz val="11"/>
        <color indexed="8"/>
        <rFont val="Calibri"/>
        <family val="2"/>
      </rPr>
      <t>Written Assignment and 
Use of Supervision</t>
    </r>
  </si>
  <si>
    <t>TOTAL</t>
  </si>
  <si>
    <r>
      <t xml:space="preserve">Section Two: </t>
    </r>
    <r>
      <rPr>
        <sz val="11"/>
        <color indexed="8"/>
        <rFont val="Calibri"/>
        <family val="2"/>
      </rPr>
      <t xml:space="preserve">
Organizational Requirements</t>
    </r>
    <r>
      <rPr>
        <sz val="11"/>
        <color indexed="8"/>
        <rFont val="Times New Roman"/>
        <family val="1"/>
      </rPr>
      <t/>
    </r>
  </si>
  <si>
    <t>Student performance is classified according to the following system</t>
  </si>
  <si>
    <t>Standard</t>
  </si>
  <si>
    <t>Excellent</t>
  </si>
  <si>
    <t>Good</t>
  </si>
  <si>
    <t>Pass</t>
  </si>
  <si>
    <t>Barely Pass</t>
  </si>
  <si>
    <t>Fail</t>
  </si>
  <si>
    <t>* This grading scale is only used for fieldwork supervisors’ recommended grading.</t>
  </si>
  <si>
    <t>Subgrade (for reference only)**</t>
  </si>
  <si>
    <t>(Please refer to the Explanatory Notes for other details)</t>
  </si>
  <si>
    <t>Fieldwork supervisor’s signature:</t>
  </si>
  <si>
    <t>Date:</t>
  </si>
  <si>
    <t>(</t>
  </si>
  <si>
    <t>)</t>
  </si>
  <si>
    <t>Please submit this form (A-10c Mark Calculation Attachment) together with the A-10 Evaluation</t>
  </si>
  <si>
    <t xml:space="preserve">Form to the Departmentwithin a month after placement has ended. </t>
  </si>
  <si>
    <t>Recommended mark/grade:</t>
  </si>
  <si>
    <t>Supervisor's remarks, if any:</t>
  </si>
  <si>
    <r>
      <t xml:space="preserve">This table of numeric marks is </t>
    </r>
    <r>
      <rPr>
        <b/>
        <u/>
        <sz val="12"/>
        <rFont val="Times New Roman"/>
        <family val="1"/>
      </rPr>
      <t>not</t>
    </r>
    <r>
      <rPr>
        <sz val="12"/>
        <rFont val="Times New Roman"/>
        <family val="1"/>
      </rPr>
      <t xml:space="preserve"> allowed to reveal to student under any circumstances.</t>
    </r>
  </si>
  <si>
    <t xml:space="preserve">Performs well in all areas.  Has great initiative and sense of responsibility.  Independent and confident.  Persevere to handle difficulties and efficient in workload management.  Has clear sense in identifying own learning needs. Enthusiastic in helping and open to suggestions for professional growth.  Demonstrates understanding of agency/services and performs well in the role of a student social worker.  Reads up for field placement.  Applies concepts, practice principles/models and theories into work setting with clear purposes.  Uses effective relation building and intervention techniques to stimulate changes.  Has a critical mind and good writing skills.  Presents well-organized, up-to-date and systematic written work. </t>
  </si>
  <si>
    <t>Performs well in most areas.  Shows initiative in learning and work. Responsible and independent.  Ready to handle difficulties and makes reflection on self performance.  Takes initiative to learn about the service and observes the requirements on student social worker.  Reads up relevant practice models/theories for the placement. Applies concepts and working principles for analysis and intervention. Appropriate use of techniques in relationship building and change monitoring. Keeps all written work well-organized and up-to-date for learning purpose.</t>
  </si>
  <si>
    <t>Presents not very active learning and working attitudes.  More effort is expected for self-reflection and professional development.  Guidance from supervisor in identifying learning needs and application of knowledge to practice is required.  Understanding of the agency and services is superficial.  Willing to try out suggestions and make improvement.</t>
  </si>
  <si>
    <t>Passive attitude towards learning as well as work.  Needs lot of guidance from fieldwork supervisor in adjusting to the work setting, accepting agency role and taking up value in social work profession.  Some tendency to avoid/hide problems and lack of confidence in handling difficulties.  Reminders are needed from time to time to push student to take action or try out suggestions.  Improvement, though can be observed, is not prominent throughout the placement.</t>
  </si>
  <si>
    <t>Very passive attitude towards learning as well as work.  Little sense of responsibility and shows little evidence of using knowledge to guide analysis, planning and action.  Even attempts has been taken, the performance is not up to standard.  Fail to take necessary action to improve even after repeated reminders.  Avoids or hides problems.  Agency staff makes complaints about the student.  Shows little motivation to improve.  If a student fails to submit all paperwork to the supervisor according to the requirement stipulated in handbook, he/she will be failed in this placement.</t>
  </si>
  <si>
    <t>Student Evaluation Report - Mark Calculation Attachment</t>
  </si>
  <si>
    <t>Excellent Student (Grade A)</t>
  </si>
  <si>
    <t>Good student (Grade B)</t>
  </si>
  <si>
    <t>Pass Student (Grade C)</t>
  </si>
  <si>
    <t>Grading Standards from the Explanatory Notes</t>
  </si>
  <si>
    <t>Failed Student (Grade F)</t>
    <phoneticPr fontId="5" type="noConversion"/>
  </si>
  <si>
    <t>Social Work Fieldwork Placement</t>
    <phoneticPr fontId="5" type="noConversion"/>
  </si>
  <si>
    <t>GPA</t>
  </si>
  <si>
    <t>Letter Grades for Marking</t>
  </si>
  <si>
    <t>A</t>
  </si>
  <si>
    <t>B</t>
  </si>
  <si>
    <t>C</t>
  </si>
  <si>
    <t>D</t>
  </si>
  <si>
    <t>F</t>
  </si>
  <si>
    <t xml:space="preserve">       A+</t>
  </si>
  <si>
    <t xml:space="preserve">       A</t>
  </si>
  <si>
    <t xml:space="preserve">       A-</t>
  </si>
  <si>
    <t xml:space="preserve">       B+</t>
  </si>
  <si>
    <t xml:space="preserve">       B</t>
  </si>
  <si>
    <t xml:space="preserve">       B-</t>
  </si>
  <si>
    <t xml:space="preserve">       C+</t>
  </si>
  <si>
    <t xml:space="preserve">       C</t>
  </si>
  <si>
    <t xml:space="preserve">       C-</t>
  </si>
  <si>
    <t xml:space="preserve">       D+</t>
  </si>
  <si>
    <t xml:space="preserve">       D</t>
  </si>
  <si>
    <t xml:space="preserve">       F</t>
  </si>
  <si>
    <t>Program of Study:</t>
    <phoneticPr fontId="5" type="noConversion"/>
  </si>
  <si>
    <t>UID:</t>
    <phoneticPr fontId="5" type="noConversion"/>
  </si>
  <si>
    <t>Department of Social Work &amp; Social Administration</t>
    <phoneticPr fontId="5" type="noConversion"/>
  </si>
  <si>
    <t>Social Work Fieldwork Placement</t>
    <phoneticPr fontId="5" type="noConversion"/>
  </si>
  <si>
    <t>Marks</t>
    <phoneticPr fontId="5" type="noConversion"/>
  </si>
  <si>
    <t>70 and above</t>
    <phoneticPr fontId="5" type="noConversion"/>
  </si>
  <si>
    <t xml:space="preserve"> 60 to 69</t>
    <phoneticPr fontId="5" type="noConversion"/>
  </si>
  <si>
    <t>50 to 59</t>
    <phoneticPr fontId="5" type="noConversion"/>
  </si>
  <si>
    <t>40 to 49</t>
    <phoneticPr fontId="5" type="noConversion"/>
  </si>
  <si>
    <t>Less than 40</t>
    <phoneticPr fontId="5" type="noConversion"/>
  </si>
  <si>
    <t>Marks</t>
    <phoneticPr fontId="5" type="noConversion"/>
  </si>
  <si>
    <t>80 and above</t>
    <phoneticPr fontId="5" type="noConversion"/>
  </si>
  <si>
    <t>75 to 79</t>
    <phoneticPr fontId="5" type="noConversion"/>
  </si>
  <si>
    <t>70 to 74</t>
    <phoneticPr fontId="5" type="noConversion"/>
  </si>
  <si>
    <t>67 to 69</t>
    <phoneticPr fontId="5" type="noConversion"/>
  </si>
  <si>
    <t>63 to 66</t>
    <phoneticPr fontId="5" type="noConversion"/>
  </si>
  <si>
    <t>60 to 62</t>
    <phoneticPr fontId="5" type="noConversion"/>
  </si>
  <si>
    <t>57 to 59</t>
    <phoneticPr fontId="5" type="noConversion"/>
  </si>
  <si>
    <t xml:space="preserve"> 53 to 56</t>
    <phoneticPr fontId="5" type="noConversion"/>
  </si>
  <si>
    <t>50 to 52</t>
    <phoneticPr fontId="5" type="noConversion"/>
  </si>
  <si>
    <t>46 to 49</t>
    <phoneticPr fontId="5" type="noConversion"/>
  </si>
  <si>
    <t>40 to 45</t>
    <phoneticPr fontId="5" type="noConversion"/>
  </si>
  <si>
    <t>less than 40</t>
    <phoneticPr fontId="5" type="noConversion"/>
  </si>
  <si>
    <t xml:space="preserve">       70 and above</t>
    <phoneticPr fontId="5" type="noConversion"/>
  </si>
  <si>
    <t xml:space="preserve">       60 to 69</t>
    <phoneticPr fontId="5" type="noConversion"/>
  </si>
  <si>
    <t xml:space="preserve">       50 to 59</t>
    <phoneticPr fontId="5" type="noConversion"/>
  </si>
  <si>
    <t xml:space="preserve">       Less than 50</t>
    <phoneticPr fontId="5" type="noConversion"/>
  </si>
  <si>
    <r>
      <t>For</t>
    </r>
    <r>
      <rPr>
        <b/>
        <u/>
        <sz val="10"/>
        <color indexed="8"/>
        <rFont val="Times New Roman"/>
        <family val="1"/>
      </rPr>
      <t xml:space="preserve"> BSW students*:</t>
    </r>
  </si>
  <si>
    <r>
      <rPr>
        <u/>
        <sz val="10"/>
        <color indexed="8"/>
        <rFont val="Times New Roman"/>
        <family val="1"/>
      </rPr>
      <t>For</t>
    </r>
    <r>
      <rPr>
        <b/>
        <u/>
        <sz val="10"/>
        <color indexed="8"/>
        <rFont val="Times New Roman"/>
        <family val="1"/>
      </rPr>
      <t xml:space="preserve"> MSW  students *</t>
    </r>
    <r>
      <rPr>
        <b/>
        <sz val="10"/>
        <color indexed="8"/>
        <rFont val="Times New Roman"/>
        <family val="1"/>
      </rPr>
      <t>: (2015 intake for before)</t>
    </r>
  </si>
  <si>
    <r>
      <t>For</t>
    </r>
    <r>
      <rPr>
        <b/>
        <u/>
        <sz val="10"/>
        <color indexed="8"/>
        <rFont val="Times New Roman"/>
        <family val="1"/>
      </rPr>
      <t xml:space="preserve"> MSW students*: (2016 intake or after)</t>
    </r>
  </si>
  <si>
    <t>Please note that BSW and MSW students ( 2016 intake or after) pass at 40, while MSW students (2015 intake or before) pass at 50. Student should be informed of the recommended grade after the final evaluation meeting.</t>
  </si>
  <si>
    <t>** Final result of Student Fieldwork Placement at sub-grade will be given to BSW and MSW (2016 intake or after ) students after internal examiner’s review and will be available to students in due course for calculating GPA.</t>
  </si>
  <si>
    <t>Barely Pass Student (Grade D: only apply for BSW and MSW (2016 intake or after), 
not apply for MSW (2015 intake or before)</t>
  </si>
  <si>
    <t>( MSW Full Time  /  MSW Part Time  /  BSW Full Time )*</t>
  </si>
  <si>
    <t>**For Second Placement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</si>
</sst>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0"/>
      <name val="Arial"/>
      <family val="2"/>
    </font>
    <font>
      <sz val="10"/>
      <name val="Times New Roman"/>
      <family val="1"/>
    </font>
    <font>
      <sz val="12"/>
      <name val="Times New Roman"/>
      <family val="1"/>
    </font>
    <font>
      <b/>
      <u/>
      <sz val="12"/>
      <name val="Times New Roman"/>
      <family val="1"/>
    </font>
    <font>
      <u/>
      <sz val="12"/>
      <name val="Times New Roman"/>
      <family val="1"/>
    </font>
    <font>
      <sz val="8"/>
      <name val="Arial"/>
      <family val="2"/>
    </font>
    <font>
      <sz val="11"/>
      <color indexed="8"/>
      <name val="Calibri"/>
      <family val="2"/>
    </font>
    <font>
      <sz val="11"/>
      <color indexed="8"/>
      <name val="Times New Roman"/>
      <family val="1"/>
    </font>
    <font>
      <sz val="12"/>
      <name val="Calibri"/>
      <family val="2"/>
    </font>
    <font>
      <sz val="11"/>
      <name val="Calibri"/>
      <family val="2"/>
    </font>
    <font>
      <b/>
      <sz val="10"/>
      <name val="Times New Roman"/>
      <family val="1"/>
    </font>
    <font>
      <u/>
      <sz val="10"/>
      <color indexed="8"/>
      <name val="Times New Roman"/>
      <family val="1"/>
    </font>
    <font>
      <sz val="10"/>
      <color indexed="8"/>
      <name val="Times New Roman"/>
      <family val="1"/>
    </font>
    <font>
      <b/>
      <u/>
      <sz val="10"/>
      <color indexed="8"/>
      <name val="Times New Roman"/>
      <family val="1"/>
    </font>
    <font>
      <b/>
      <sz val="10"/>
      <color indexed="8"/>
      <name val="Times New Roman"/>
      <family val="1"/>
    </font>
    <font>
      <u/>
      <sz val="10"/>
      <name val="Times New Roman"/>
      <family val="1"/>
    </font>
    <font>
      <sz val="12"/>
      <name val="細明體"/>
      <family val="3"/>
      <charset val="136"/>
    </font>
    <font>
      <sz val="11.5"/>
      <name val="Times New Roman"/>
      <family val="1"/>
    </font>
  </fonts>
  <fills count="2">
    <fill>
      <patternFill patternType="none"/>
    </fill>
    <fill>
      <patternFill patternType="gray125"/>
    </fill>
  </fills>
  <borders count="36">
    <border>
      <left/>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1" fillId="0" borderId="0" xfId="0" applyFont="1"/>
    <xf numFmtId="0" fontId="2" fillId="0" borderId="0" xfId="0" applyFont="1"/>
    <xf numFmtId="0" fontId="2" fillId="0" borderId="0" xfId="0" applyFont="1"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Border="1" applyAlignment="1">
      <alignment horizontal="right"/>
    </xf>
    <xf numFmtId="0" fontId="9" fillId="0" borderId="3"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Fill="1" applyBorder="1" applyAlignment="1" applyProtection="1">
      <alignment horizontal="center"/>
      <protection locked="0"/>
    </xf>
    <xf numFmtId="49" fontId="9" fillId="0" borderId="6" xfId="0" applyNumberFormat="1" applyFont="1" applyBorder="1" applyAlignment="1">
      <alignment horizontal="center"/>
    </xf>
    <xf numFmtId="0" fontId="9" fillId="0" borderId="6" xfId="0" applyFont="1" applyFill="1" applyBorder="1" applyAlignment="1" applyProtection="1">
      <alignment horizontal="center"/>
      <protection locked="0"/>
    </xf>
    <xf numFmtId="49" fontId="9" fillId="0" borderId="7" xfId="0" applyNumberFormat="1" applyFont="1" applyBorder="1" applyAlignment="1">
      <alignment horizontal="center"/>
    </xf>
    <xf numFmtId="0" fontId="9" fillId="0" borderId="7" xfId="0" applyFont="1" applyFill="1" applyBorder="1" applyAlignment="1" applyProtection="1">
      <alignment horizontal="center"/>
      <protection locked="0"/>
    </xf>
    <xf numFmtId="49" fontId="9" fillId="0" borderId="5" xfId="0" applyNumberFormat="1" applyFont="1" applyBorder="1" applyAlignment="1">
      <alignment horizontal="center"/>
    </xf>
    <xf numFmtId="49" fontId="9" fillId="0" borderId="5"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9" fillId="0" borderId="0" xfId="0" applyFont="1"/>
    <xf numFmtId="0" fontId="9" fillId="0" borderId="0" xfId="0" applyFont="1" applyAlignment="1">
      <alignment horizontal="center"/>
    </xf>
    <xf numFmtId="0" fontId="9" fillId="0" borderId="6" xfId="0" applyNumberFormat="1" applyFont="1" applyBorder="1" applyAlignment="1">
      <alignment horizontal="center"/>
    </xf>
    <xf numFmtId="0" fontId="10" fillId="0" borderId="0" xfId="0" applyFont="1"/>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9" xfId="0" applyFont="1" applyBorder="1" applyAlignment="1">
      <alignment horizontal="justify" vertical="top" wrapText="1"/>
    </xf>
    <xf numFmtId="0" fontId="1" fillId="0" borderId="10" xfId="0" applyFont="1" applyBorder="1" applyAlignment="1">
      <alignment horizontal="justify" vertical="top" wrapText="1"/>
    </xf>
    <xf numFmtId="0" fontId="1" fillId="0" borderId="0" xfId="0" applyNumberFormat="1" applyFont="1" applyAlignment="1">
      <alignment wrapText="1"/>
    </xf>
    <xf numFmtId="0" fontId="11" fillId="0" borderId="0" xfId="0" applyFont="1"/>
    <xf numFmtId="0" fontId="8" fillId="0" borderId="11" xfId="0" applyFont="1" applyBorder="1" applyAlignment="1"/>
    <xf numFmtId="0" fontId="8" fillId="0" borderId="11" xfId="0" applyFont="1" applyBorder="1" applyAlignment="1">
      <alignment horizontal="right"/>
    </xf>
    <xf numFmtId="0" fontId="8" fillId="0" borderId="11" xfId="0" applyFont="1" applyBorder="1" applyAlignment="1">
      <alignment horizontal="center"/>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2" fontId="9" fillId="0" borderId="12" xfId="0" applyNumberFormat="1" applyFont="1" applyBorder="1" applyAlignment="1">
      <alignment horizontal="center"/>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5" fillId="0" borderId="9" xfId="0" applyFont="1" applyBorder="1" applyAlignment="1">
      <alignment horizontal="center" vertical="top" wrapText="1"/>
    </xf>
    <xf numFmtId="0" fontId="15" fillId="0" borderId="13" xfId="0" applyFont="1" applyBorder="1" applyAlignment="1">
      <alignment horizontal="center" vertical="top" wrapText="1"/>
    </xf>
    <xf numFmtId="0" fontId="1" fillId="0" borderId="0" xfId="0" applyFont="1" applyBorder="1" applyAlignment="1">
      <alignment horizontal="center" vertical="top" wrapText="1"/>
    </xf>
    <xf numFmtId="0" fontId="1" fillId="0" borderId="8" xfId="0" applyFont="1" applyBorder="1" applyAlignment="1">
      <alignment horizontal="justify" vertical="top" wrapText="1"/>
    </xf>
    <xf numFmtId="0" fontId="15" fillId="0" borderId="0" xfId="0" applyFont="1" applyBorder="1" applyAlignment="1">
      <alignment horizontal="center" vertical="top" wrapText="1"/>
    </xf>
    <xf numFmtId="0" fontId="1" fillId="0" borderId="11" xfId="0" applyFont="1" applyBorder="1" applyAlignment="1">
      <alignment horizontal="justify" vertical="top" wrapText="1"/>
    </xf>
    <xf numFmtId="164" fontId="1" fillId="0" borderId="15" xfId="0" applyNumberFormat="1" applyFont="1" applyBorder="1" applyAlignment="1">
      <alignment horizontal="center" vertical="top" wrapText="1"/>
    </xf>
    <xf numFmtId="0" fontId="1" fillId="0" borderId="16" xfId="0" applyFont="1" applyBorder="1" applyAlignment="1">
      <alignment horizontal="justify" vertical="top" wrapText="1"/>
    </xf>
    <xf numFmtId="164" fontId="1" fillId="0" borderId="17"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vertical="top" wrapText="1"/>
    </xf>
    <xf numFmtId="0" fontId="1" fillId="0" borderId="13"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right"/>
      <protection locked="0"/>
    </xf>
    <xf numFmtId="0" fontId="2" fillId="0" borderId="0" xfId="0" applyFont="1" applyBorder="1" applyAlignment="1" applyProtection="1">
      <alignment horizontal="left"/>
      <protection locked="0"/>
    </xf>
    <xf numFmtId="0" fontId="2" fillId="0" borderId="11" xfId="0" applyFont="1" applyBorder="1" applyAlignment="1">
      <alignment horizontal="right"/>
    </xf>
    <xf numFmtId="0" fontId="2" fillId="0" borderId="11" xfId="0" applyFont="1" applyBorder="1" applyAlignment="1" applyProtection="1">
      <alignment horizontal="left"/>
    </xf>
    <xf numFmtId="0" fontId="9" fillId="0" borderId="23" xfId="0" applyNumberFormat="1" applyFont="1" applyBorder="1" applyAlignment="1">
      <alignment horizontal="center"/>
    </xf>
    <xf numFmtId="0" fontId="9" fillId="0" borderId="23" xfId="0" applyFont="1" applyFill="1" applyBorder="1" applyAlignment="1" applyProtection="1">
      <alignment horizontal="center"/>
      <protection locked="0"/>
    </xf>
    <xf numFmtId="0" fontId="9" fillId="0" borderId="23" xfId="0" applyFont="1" applyBorder="1" applyAlignment="1" applyProtection="1">
      <alignment horizontal="center"/>
    </xf>
    <xf numFmtId="0" fontId="12" fillId="0" borderId="0" xfId="0" applyFont="1" applyBorder="1"/>
    <xf numFmtId="0" fontId="2" fillId="0" borderId="11" xfId="0" applyFont="1" applyBorder="1" applyAlignment="1">
      <alignment horizontal="left"/>
    </xf>
    <xf numFmtId="0" fontId="2" fillId="0" borderId="11" xfId="0" applyFont="1" applyBorder="1"/>
    <xf numFmtId="0" fontId="2" fillId="0" borderId="11" xfId="0" applyFont="1" applyBorder="1" applyAlignment="1" applyProtection="1">
      <alignment horizontal="center"/>
    </xf>
    <xf numFmtId="0" fontId="2" fillId="0" borderId="11" xfId="0" applyFont="1" applyBorder="1" applyProtection="1"/>
    <xf numFmtId="0" fontId="2" fillId="0" borderId="11" xfId="0" applyFont="1" applyBorder="1" applyAlignment="1" applyProtection="1">
      <alignment horizontal="right"/>
      <protection locked="0"/>
    </xf>
    <xf numFmtId="0" fontId="17" fillId="0" borderId="0" xfId="0" applyFont="1"/>
    <xf numFmtId="0" fontId="9" fillId="0" borderId="6" xfId="0" quotePrefix="1" applyNumberFormat="1" applyFont="1" applyBorder="1" applyAlignment="1">
      <alignment horizontal="center"/>
    </xf>
    <xf numFmtId="0" fontId="9" fillId="0" borderId="7" xfId="0" applyNumberFormat="1" applyFont="1" applyBorder="1" applyAlignment="1">
      <alignment horizontal="center"/>
    </xf>
    <xf numFmtId="0" fontId="1" fillId="0" borderId="0" xfId="0" applyNumberFormat="1" applyFont="1" applyAlignment="1">
      <alignment horizontal="left" wrapText="1"/>
    </xf>
    <xf numFmtId="0" fontId="1" fillId="0" borderId="0" xfId="0" applyNumberFormat="1" applyFont="1" applyAlignment="1">
      <alignment horizontal="left"/>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0" xfId="0" applyFont="1" applyAlignment="1">
      <alignment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0" fontId="16" fillId="0" borderId="11" xfId="0" applyFont="1" applyBorder="1" applyAlignment="1"/>
    <xf numFmtId="0" fontId="2" fillId="0" borderId="11" xfId="0" applyFont="1" applyBorder="1" applyAlignment="1"/>
    <xf numFmtId="0" fontId="16"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9" fontId="9" fillId="0" borderId="5"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7" xfId="0" applyNumberFormat="1" applyFont="1" applyBorder="1" applyAlignment="1">
      <alignment horizontal="center"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6" fillId="0" borderId="29" xfId="0" applyFont="1" applyBorder="1" applyAlignment="1">
      <alignment horizontal="left" vertical="center" wrapText="1"/>
    </xf>
    <xf numFmtId="2" fontId="9" fillId="0" borderId="25" xfId="0" applyNumberFormat="1" applyFont="1" applyBorder="1" applyAlignment="1">
      <alignment horizontal="center" vertical="center"/>
    </xf>
    <xf numFmtId="2" fontId="9" fillId="0" borderId="26" xfId="0" applyNumberFormat="1" applyFont="1" applyBorder="1" applyAlignment="1">
      <alignment horizontal="center" vertical="center"/>
    </xf>
    <xf numFmtId="2" fontId="9" fillId="0" borderId="23"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9" fontId="9" fillId="0" borderId="24" xfId="0" applyNumberFormat="1" applyFont="1" applyBorder="1" applyAlignment="1">
      <alignment horizontal="center" vertical="center"/>
    </xf>
    <xf numFmtId="9" fontId="9" fillId="0" borderId="25" xfId="0" applyNumberFormat="1" applyFont="1" applyBorder="1" applyAlignment="1">
      <alignment horizontal="center" vertical="center"/>
    </xf>
    <xf numFmtId="9" fontId="9" fillId="0" borderId="26" xfId="0" applyNumberFormat="1" applyFont="1" applyBorder="1" applyAlignment="1">
      <alignment horizontal="center" vertical="center"/>
    </xf>
    <xf numFmtId="0" fontId="9" fillId="0" borderId="2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2" fontId="9" fillId="0" borderId="30" xfId="0" applyNumberFormat="1" applyFont="1" applyBorder="1" applyAlignment="1">
      <alignment horizontal="center" vertical="center"/>
    </xf>
    <xf numFmtId="2" fontId="9" fillId="0" borderId="33"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35" xfId="0" applyNumberFormat="1" applyFont="1" applyBorder="1" applyAlignment="1">
      <alignment horizontal="center" vertical="center"/>
    </xf>
    <xf numFmtId="2" fontId="9" fillId="0" borderId="17" xfId="0" applyNumberFormat="1" applyFont="1" applyBorder="1" applyAlignment="1">
      <alignment horizontal="center" vertical="center"/>
    </xf>
    <xf numFmtId="2" fontId="9" fillId="0" borderId="13" xfId="0" applyNumberFormat="1" applyFont="1" applyBorder="1" applyAlignment="1">
      <alignment horizontal="center" vertical="center"/>
    </xf>
    <xf numFmtId="2" fontId="9" fillId="0" borderId="14" xfId="0" applyNumberFormat="1"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16"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9" fillId="0" borderId="31" xfId="0" applyFont="1" applyBorder="1" applyAlignment="1">
      <alignment horizontal="right"/>
    </xf>
    <xf numFmtId="0" fontId="9" fillId="0" borderId="32" xfId="0" applyFont="1" applyBorder="1" applyAlignment="1">
      <alignment horizontal="right"/>
    </xf>
    <xf numFmtId="1" fontId="8" fillId="0" borderId="11" xfId="0" applyNumberFormat="1" applyFont="1" applyBorder="1" applyAlignment="1">
      <alignment horizontal="center"/>
    </xf>
    <xf numFmtId="0" fontId="2" fillId="0" borderId="0" xfId="0" applyFont="1" applyAlignment="1">
      <alignment horizontal="left"/>
    </xf>
  </cellXfs>
  <cellStyles count="1">
    <cellStyle name="Normal" xfId="0" builtinId="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F79"/>
  <sheetViews>
    <sheetView view="pageBreakPreview" zoomScale="110" zoomScaleNormal="100" zoomScaleSheetLayoutView="110" workbookViewId="0">
      <selection activeCell="A75" sqref="A75:F75"/>
    </sheetView>
  </sheetViews>
  <sheetFormatPr defaultRowHeight="12.75"/>
  <cols>
    <col min="1" max="1" width="19.28515625" style="1" customWidth="1"/>
    <col min="2" max="2" width="9.28515625" style="1" customWidth="1"/>
    <col min="3" max="3" width="12.5703125" style="1" customWidth="1"/>
    <col min="4" max="4" width="19.28515625" style="1" customWidth="1"/>
    <col min="5" max="5" width="9.28515625" style="1" customWidth="1"/>
    <col min="6" max="6" width="14.140625" style="1" customWidth="1"/>
    <col min="7" max="16384" width="9.140625" style="1"/>
  </cols>
  <sheetData>
    <row r="1" spans="1:6" ht="12.75" customHeight="1">
      <c r="A1" s="103" t="s">
        <v>0</v>
      </c>
      <c r="B1" s="102"/>
      <c r="C1" s="102"/>
      <c r="D1" s="102"/>
      <c r="E1" s="102"/>
      <c r="F1" s="102"/>
    </row>
    <row r="2" spans="1:6" ht="12.75" customHeight="1">
      <c r="A2" s="103" t="s">
        <v>1</v>
      </c>
      <c r="B2" s="102"/>
      <c r="C2" s="102"/>
      <c r="D2" s="102"/>
      <c r="E2" s="102"/>
      <c r="F2" s="102"/>
    </row>
    <row r="3" spans="1:6" ht="12.75" customHeight="1">
      <c r="A3" s="103"/>
      <c r="B3" s="103"/>
      <c r="C3" s="103"/>
      <c r="D3" s="103"/>
      <c r="E3" s="103"/>
      <c r="F3" s="103"/>
    </row>
    <row r="4" spans="1:6" ht="12.75" customHeight="1">
      <c r="A4" s="103" t="s">
        <v>49</v>
      </c>
      <c r="B4" s="102"/>
      <c r="C4" s="102"/>
      <c r="D4" s="102"/>
      <c r="E4" s="102"/>
      <c r="F4" s="102"/>
    </row>
    <row r="5" spans="1:6" ht="12.75" customHeight="1">
      <c r="A5" s="103"/>
      <c r="B5" s="103"/>
      <c r="C5" s="103"/>
      <c r="D5" s="103"/>
      <c r="E5" s="103"/>
      <c r="F5" s="103"/>
    </row>
    <row r="6" spans="1:6" ht="12.75" customHeight="1">
      <c r="A6" s="104" t="s">
        <v>47</v>
      </c>
      <c r="B6" s="102"/>
      <c r="C6" s="102"/>
      <c r="D6" s="102"/>
      <c r="E6" s="102"/>
      <c r="F6" s="102"/>
    </row>
    <row r="7" spans="1:6" ht="12.75" customHeight="1">
      <c r="A7" s="101" t="s">
        <v>28</v>
      </c>
      <c r="B7" s="102"/>
      <c r="C7" s="102"/>
      <c r="D7" s="102"/>
      <c r="E7" s="102"/>
      <c r="F7" s="102"/>
    </row>
    <row r="8" spans="1:6" ht="12.75" customHeight="1"/>
    <row r="9" spans="1:6">
      <c r="A9" s="27" t="s">
        <v>19</v>
      </c>
    </row>
    <row r="11" spans="1:6">
      <c r="A11" s="27" t="s">
        <v>96</v>
      </c>
    </row>
    <row r="12" spans="1:6" ht="13.5" thickBot="1"/>
    <row r="13" spans="1:6" ht="12.75" customHeight="1">
      <c r="A13" s="98" t="s">
        <v>51</v>
      </c>
      <c r="B13" s="99"/>
      <c r="C13" s="100"/>
      <c r="D13" s="98" t="s">
        <v>27</v>
      </c>
      <c r="E13" s="99"/>
      <c r="F13" s="100"/>
    </row>
    <row r="14" spans="1:6">
      <c r="A14" s="40" t="s">
        <v>73</v>
      </c>
      <c r="B14" s="44" t="s">
        <v>7</v>
      </c>
      <c r="C14" s="41" t="s">
        <v>20</v>
      </c>
      <c r="D14" s="40" t="s">
        <v>79</v>
      </c>
      <c r="E14" s="44" t="s">
        <v>7</v>
      </c>
      <c r="F14" s="41" t="s">
        <v>50</v>
      </c>
    </row>
    <row r="15" spans="1:6" ht="12.75" customHeight="1">
      <c r="A15" s="65"/>
      <c r="B15" s="54"/>
      <c r="C15" s="57"/>
      <c r="D15" s="60" t="s">
        <v>80</v>
      </c>
      <c r="E15" s="47" t="s">
        <v>57</v>
      </c>
      <c r="F15" s="48">
        <v>4.3</v>
      </c>
    </row>
    <row r="16" spans="1:6">
      <c r="A16" s="49" t="s">
        <v>74</v>
      </c>
      <c r="B16" s="42" t="s">
        <v>52</v>
      </c>
      <c r="C16" s="52" t="s">
        <v>21</v>
      </c>
      <c r="D16" s="42" t="s">
        <v>81</v>
      </c>
      <c r="E16" s="23" t="s">
        <v>58</v>
      </c>
      <c r="F16" s="38">
        <v>4</v>
      </c>
    </row>
    <row r="17" spans="1:6">
      <c r="A17" s="66"/>
      <c r="B17" s="55"/>
      <c r="C17" s="58"/>
      <c r="D17" s="61" t="s">
        <v>82</v>
      </c>
      <c r="E17" s="45" t="s">
        <v>59</v>
      </c>
      <c r="F17" s="46">
        <v>3.7</v>
      </c>
    </row>
    <row r="18" spans="1:6">
      <c r="A18" s="50"/>
      <c r="B18" s="51"/>
      <c r="C18" s="53"/>
      <c r="D18" s="42" t="s">
        <v>83</v>
      </c>
      <c r="E18" s="23" t="s">
        <v>60</v>
      </c>
      <c r="F18" s="38">
        <v>3.3</v>
      </c>
    </row>
    <row r="19" spans="1:6">
      <c r="A19" s="49" t="s">
        <v>75</v>
      </c>
      <c r="B19" s="42" t="s">
        <v>53</v>
      </c>
      <c r="C19" s="52" t="s">
        <v>22</v>
      </c>
      <c r="D19" s="42" t="s">
        <v>84</v>
      </c>
      <c r="E19" s="23" t="s">
        <v>61</v>
      </c>
      <c r="F19" s="38">
        <v>3</v>
      </c>
    </row>
    <row r="20" spans="1:6">
      <c r="A20" s="66"/>
      <c r="B20" s="55"/>
      <c r="C20" s="58"/>
      <c r="D20" s="61" t="s">
        <v>85</v>
      </c>
      <c r="E20" s="45" t="s">
        <v>62</v>
      </c>
      <c r="F20" s="46">
        <v>2.7</v>
      </c>
    </row>
    <row r="21" spans="1:6">
      <c r="A21" s="50"/>
      <c r="B21" s="51"/>
      <c r="C21" s="53"/>
      <c r="D21" s="42" t="s">
        <v>86</v>
      </c>
      <c r="E21" s="23" t="s">
        <v>63</v>
      </c>
      <c r="F21" s="38">
        <v>2.2999999999999998</v>
      </c>
    </row>
    <row r="22" spans="1:6">
      <c r="A22" s="49" t="s">
        <v>76</v>
      </c>
      <c r="B22" s="42" t="s">
        <v>54</v>
      </c>
      <c r="C22" s="52" t="s">
        <v>23</v>
      </c>
      <c r="D22" s="42" t="s">
        <v>87</v>
      </c>
      <c r="E22" s="23" t="s">
        <v>64</v>
      </c>
      <c r="F22" s="38">
        <v>2</v>
      </c>
    </row>
    <row r="23" spans="1:6">
      <c r="A23" s="66"/>
      <c r="B23" s="55"/>
      <c r="C23" s="58"/>
      <c r="D23" s="61" t="s">
        <v>88</v>
      </c>
      <c r="E23" s="45" t="s">
        <v>65</v>
      </c>
      <c r="F23" s="46">
        <v>1.7</v>
      </c>
    </row>
    <row r="24" spans="1:6">
      <c r="A24" s="88" t="s">
        <v>77</v>
      </c>
      <c r="B24" s="90" t="s">
        <v>55</v>
      </c>
      <c r="C24" s="93" t="s">
        <v>24</v>
      </c>
      <c r="D24" s="60" t="s">
        <v>89</v>
      </c>
      <c r="E24" s="47" t="s">
        <v>66</v>
      </c>
      <c r="F24" s="48">
        <v>1.3</v>
      </c>
    </row>
    <row r="25" spans="1:6">
      <c r="A25" s="89"/>
      <c r="B25" s="91"/>
      <c r="C25" s="94"/>
      <c r="D25" s="61" t="s">
        <v>90</v>
      </c>
      <c r="E25" s="45" t="s">
        <v>67</v>
      </c>
      <c r="F25" s="46">
        <v>1</v>
      </c>
    </row>
    <row r="26" spans="1:6" ht="13.5" thickBot="1">
      <c r="A26" s="67" t="s">
        <v>78</v>
      </c>
      <c r="B26" s="56" t="s">
        <v>56</v>
      </c>
      <c r="C26" s="59" t="s">
        <v>25</v>
      </c>
      <c r="D26" s="56" t="s">
        <v>91</v>
      </c>
      <c r="E26" s="43" t="s">
        <v>68</v>
      </c>
      <c r="F26" s="39">
        <v>0</v>
      </c>
    </row>
    <row r="27" spans="1:6">
      <c r="A27" s="23"/>
      <c r="B27" s="23"/>
      <c r="C27" s="23"/>
      <c r="D27" s="23"/>
      <c r="E27" s="22"/>
      <c r="F27" s="22"/>
    </row>
    <row r="28" spans="1:6" hidden="1">
      <c r="A28" s="23"/>
      <c r="B28" s="23"/>
      <c r="C28" s="23"/>
      <c r="D28" s="23"/>
      <c r="E28" s="22"/>
      <c r="F28" s="22"/>
    </row>
    <row r="29" spans="1:6" hidden="1">
      <c r="A29" s="23"/>
      <c r="B29" s="23"/>
      <c r="C29" s="23"/>
      <c r="D29" s="23"/>
      <c r="E29" s="22"/>
      <c r="F29" s="22"/>
    </row>
    <row r="30" spans="1:6" hidden="1"/>
    <row r="31" spans="1:6">
      <c r="A31" s="77" t="s">
        <v>97</v>
      </c>
    </row>
    <row r="32" spans="1:6" ht="13.5" thickBot="1"/>
    <row r="33" spans="1:6">
      <c r="A33" s="62" t="s">
        <v>79</v>
      </c>
      <c r="B33" s="63" t="s">
        <v>7</v>
      </c>
      <c r="C33" s="64" t="s">
        <v>20</v>
      </c>
    </row>
    <row r="34" spans="1:6">
      <c r="A34" s="24" t="s">
        <v>92</v>
      </c>
      <c r="B34" s="42" t="s">
        <v>52</v>
      </c>
      <c r="C34" s="52" t="s">
        <v>21</v>
      </c>
      <c r="D34" s="23"/>
    </row>
    <row r="35" spans="1:6">
      <c r="A35" s="24" t="s">
        <v>93</v>
      </c>
      <c r="B35" s="42" t="s">
        <v>53</v>
      </c>
      <c r="C35" s="52" t="s">
        <v>22</v>
      </c>
      <c r="D35" s="23"/>
    </row>
    <row r="36" spans="1:6">
      <c r="A36" s="24" t="s">
        <v>94</v>
      </c>
      <c r="B36" s="42" t="s">
        <v>54</v>
      </c>
      <c r="C36" s="52" t="s">
        <v>23</v>
      </c>
      <c r="D36" s="23"/>
    </row>
    <row r="37" spans="1:6" ht="13.5" thickBot="1">
      <c r="A37" s="25" t="s">
        <v>95</v>
      </c>
      <c r="B37" s="56" t="s">
        <v>56</v>
      </c>
      <c r="C37" s="59" t="s">
        <v>25</v>
      </c>
      <c r="D37" s="23"/>
    </row>
    <row r="38" spans="1:6">
      <c r="A38" s="23"/>
      <c r="B38" s="42"/>
      <c r="C38" s="42"/>
      <c r="D38" s="23"/>
    </row>
    <row r="39" spans="1:6">
      <c r="A39" s="27" t="s">
        <v>98</v>
      </c>
    </row>
    <row r="40" spans="1:6" ht="13.5" thickBot="1"/>
    <row r="41" spans="1:6">
      <c r="A41" s="98" t="s">
        <v>51</v>
      </c>
      <c r="B41" s="99"/>
      <c r="C41" s="100"/>
      <c r="D41" s="98" t="s">
        <v>27</v>
      </c>
      <c r="E41" s="99"/>
      <c r="F41" s="100"/>
    </row>
    <row r="42" spans="1:6">
      <c r="A42" s="40" t="s">
        <v>73</v>
      </c>
      <c r="B42" s="44" t="s">
        <v>7</v>
      </c>
      <c r="C42" s="41" t="s">
        <v>20</v>
      </c>
      <c r="D42" s="40" t="s">
        <v>73</v>
      </c>
      <c r="E42" s="44" t="s">
        <v>7</v>
      </c>
      <c r="F42" s="41" t="s">
        <v>50</v>
      </c>
    </row>
    <row r="43" spans="1:6">
      <c r="A43" s="65"/>
      <c r="B43" s="54"/>
      <c r="C43" s="57"/>
      <c r="D43" s="60" t="s">
        <v>80</v>
      </c>
      <c r="E43" s="47" t="s">
        <v>57</v>
      </c>
      <c r="F43" s="48">
        <v>4.3</v>
      </c>
    </row>
    <row r="44" spans="1:6">
      <c r="A44" s="49" t="s">
        <v>74</v>
      </c>
      <c r="B44" s="42" t="s">
        <v>52</v>
      </c>
      <c r="C44" s="52" t="s">
        <v>21</v>
      </c>
      <c r="D44" s="42" t="s">
        <v>81</v>
      </c>
      <c r="E44" s="23" t="s">
        <v>58</v>
      </c>
      <c r="F44" s="38">
        <v>4</v>
      </c>
    </row>
    <row r="45" spans="1:6">
      <c r="A45" s="66"/>
      <c r="B45" s="55"/>
      <c r="C45" s="58"/>
      <c r="D45" s="61" t="s">
        <v>82</v>
      </c>
      <c r="E45" s="45" t="s">
        <v>59</v>
      </c>
      <c r="F45" s="46">
        <v>3.7</v>
      </c>
    </row>
    <row r="46" spans="1:6">
      <c r="A46" s="50"/>
      <c r="B46" s="51"/>
      <c r="C46" s="53"/>
      <c r="D46" s="42" t="s">
        <v>83</v>
      </c>
      <c r="E46" s="23" t="s">
        <v>60</v>
      </c>
      <c r="F46" s="38">
        <v>3.3</v>
      </c>
    </row>
    <row r="47" spans="1:6">
      <c r="A47" s="49" t="s">
        <v>75</v>
      </c>
      <c r="B47" s="42" t="s">
        <v>53</v>
      </c>
      <c r="C47" s="52" t="s">
        <v>22</v>
      </c>
      <c r="D47" s="42" t="s">
        <v>84</v>
      </c>
      <c r="E47" s="23" t="s">
        <v>61</v>
      </c>
      <c r="F47" s="38">
        <v>3</v>
      </c>
    </row>
    <row r="48" spans="1:6">
      <c r="A48" s="66"/>
      <c r="B48" s="55"/>
      <c r="C48" s="58"/>
      <c r="D48" s="61" t="s">
        <v>85</v>
      </c>
      <c r="E48" s="45" t="s">
        <v>62</v>
      </c>
      <c r="F48" s="46">
        <v>2.7</v>
      </c>
    </row>
    <row r="49" spans="1:6">
      <c r="A49" s="50"/>
      <c r="B49" s="51"/>
      <c r="C49" s="53"/>
      <c r="D49" s="42" t="s">
        <v>86</v>
      </c>
      <c r="E49" s="23" t="s">
        <v>63</v>
      </c>
      <c r="F49" s="38">
        <v>2.2999999999999998</v>
      </c>
    </row>
    <row r="50" spans="1:6">
      <c r="A50" s="49" t="s">
        <v>76</v>
      </c>
      <c r="B50" s="42" t="s">
        <v>54</v>
      </c>
      <c r="C50" s="52" t="s">
        <v>23</v>
      </c>
      <c r="D50" s="42" t="s">
        <v>87</v>
      </c>
      <c r="E50" s="23" t="s">
        <v>64</v>
      </c>
      <c r="F50" s="38">
        <v>2</v>
      </c>
    </row>
    <row r="51" spans="1:6">
      <c r="A51" s="66"/>
      <c r="B51" s="55"/>
      <c r="C51" s="58"/>
      <c r="D51" s="61" t="s">
        <v>88</v>
      </c>
      <c r="E51" s="45" t="s">
        <v>65</v>
      </c>
      <c r="F51" s="46">
        <v>1.7</v>
      </c>
    </row>
    <row r="52" spans="1:6">
      <c r="A52" s="88" t="s">
        <v>77</v>
      </c>
      <c r="B52" s="90" t="s">
        <v>55</v>
      </c>
      <c r="C52" s="93" t="s">
        <v>24</v>
      </c>
      <c r="D52" s="60" t="s">
        <v>89</v>
      </c>
      <c r="E52" s="47" t="s">
        <v>66</v>
      </c>
      <c r="F52" s="48">
        <v>1.3</v>
      </c>
    </row>
    <row r="53" spans="1:6">
      <c r="A53" s="89"/>
      <c r="B53" s="91"/>
      <c r="C53" s="94"/>
      <c r="D53" s="61" t="s">
        <v>90</v>
      </c>
      <c r="E53" s="45" t="s">
        <v>67</v>
      </c>
      <c r="F53" s="46">
        <v>1</v>
      </c>
    </row>
    <row r="54" spans="1:6" ht="13.5" thickBot="1">
      <c r="A54" s="67" t="s">
        <v>78</v>
      </c>
      <c r="B54" s="56" t="s">
        <v>56</v>
      </c>
      <c r="C54" s="59" t="s">
        <v>25</v>
      </c>
      <c r="D54" s="56" t="s">
        <v>91</v>
      </c>
      <c r="E54" s="43" t="s">
        <v>68</v>
      </c>
      <c r="F54" s="39">
        <v>0</v>
      </c>
    </row>
    <row r="55" spans="1:6">
      <c r="A55" s="23"/>
      <c r="B55" s="42"/>
      <c r="C55" s="42"/>
      <c r="D55" s="23"/>
    </row>
    <row r="56" spans="1:6">
      <c r="A56" s="23"/>
      <c r="B56" s="42"/>
      <c r="C56" s="42"/>
      <c r="D56" s="23"/>
    </row>
    <row r="57" spans="1:6">
      <c r="A57" s="23"/>
      <c r="B57" s="42"/>
      <c r="C57" s="42"/>
      <c r="D57" s="23"/>
    </row>
    <row r="58" spans="1:6">
      <c r="A58" s="23"/>
      <c r="B58" s="42"/>
      <c r="C58" s="42"/>
      <c r="D58" s="23"/>
    </row>
    <row r="59" spans="1:6">
      <c r="A59" s="23"/>
      <c r="B59" s="42"/>
      <c r="C59" s="42"/>
      <c r="D59" s="23"/>
    </row>
    <row r="61" spans="1:6">
      <c r="A61" s="95" t="s">
        <v>26</v>
      </c>
      <c r="B61" s="95"/>
      <c r="C61" s="95"/>
      <c r="D61" s="95"/>
      <c r="E61" s="95"/>
      <c r="F61" s="95"/>
    </row>
    <row r="62" spans="1:6" ht="40.5" customHeight="1">
      <c r="A62" s="96" t="s">
        <v>100</v>
      </c>
      <c r="B62" s="95"/>
      <c r="C62" s="95"/>
      <c r="D62" s="95"/>
      <c r="E62" s="95"/>
      <c r="F62" s="95"/>
    </row>
    <row r="64" spans="1:6" ht="25.5" customHeight="1">
      <c r="A64" s="97" t="s">
        <v>99</v>
      </c>
      <c r="B64" s="97"/>
      <c r="C64" s="97"/>
      <c r="D64" s="97"/>
      <c r="E64" s="97"/>
      <c r="F64" s="97"/>
    </row>
    <row r="66" spans="1:6">
      <c r="A66" s="21" t="s">
        <v>44</v>
      </c>
    </row>
    <row r="67" spans="1:6" s="26" customFormat="1" ht="90" customHeight="1">
      <c r="A67" s="86" t="s">
        <v>38</v>
      </c>
      <c r="B67" s="86"/>
      <c r="C67" s="86"/>
      <c r="D67" s="86"/>
      <c r="E67" s="86"/>
      <c r="F67" s="86"/>
    </row>
    <row r="69" spans="1:6">
      <c r="A69" s="21" t="s">
        <v>45</v>
      </c>
    </row>
    <row r="70" spans="1:6" ht="76.5" customHeight="1">
      <c r="A70" s="86" t="s">
        <v>39</v>
      </c>
      <c r="B70" s="87"/>
      <c r="C70" s="87"/>
      <c r="D70" s="87"/>
      <c r="E70" s="87"/>
      <c r="F70" s="87"/>
    </row>
    <row r="72" spans="1:6">
      <c r="A72" s="21" t="s">
        <v>46</v>
      </c>
    </row>
    <row r="73" spans="1:6" ht="51" customHeight="1">
      <c r="A73" s="86" t="s">
        <v>40</v>
      </c>
      <c r="B73" s="87"/>
      <c r="C73" s="87"/>
      <c r="D73" s="87"/>
      <c r="E73" s="87"/>
      <c r="F73" s="87"/>
    </row>
    <row r="75" spans="1:6" ht="30.75" customHeight="1">
      <c r="A75" s="92" t="s">
        <v>101</v>
      </c>
      <c r="B75" s="92"/>
      <c r="C75" s="92"/>
      <c r="D75" s="92"/>
      <c r="E75" s="92"/>
      <c r="F75" s="92"/>
    </row>
    <row r="76" spans="1:6" ht="63.75" customHeight="1">
      <c r="A76" s="86" t="s">
        <v>41</v>
      </c>
      <c r="B76" s="87"/>
      <c r="C76" s="87"/>
      <c r="D76" s="87"/>
      <c r="E76" s="87"/>
      <c r="F76" s="87"/>
    </row>
    <row r="78" spans="1:6">
      <c r="A78" s="21" t="s">
        <v>48</v>
      </c>
    </row>
    <row r="79" spans="1:6" ht="76.5" customHeight="1">
      <c r="A79" s="86" t="s">
        <v>42</v>
      </c>
      <c r="B79" s="87"/>
      <c r="C79" s="87"/>
      <c r="D79" s="87"/>
      <c r="E79" s="87"/>
      <c r="F79" s="87"/>
    </row>
  </sheetData>
  <mergeCells count="26">
    <mergeCell ref="A7:F7"/>
    <mergeCell ref="A70:F70"/>
    <mergeCell ref="A1:F1"/>
    <mergeCell ref="A2:F2"/>
    <mergeCell ref="A3:F3"/>
    <mergeCell ref="A4:F4"/>
    <mergeCell ref="A5:F5"/>
    <mergeCell ref="A6:F6"/>
    <mergeCell ref="A13:C13"/>
    <mergeCell ref="D13:F13"/>
    <mergeCell ref="A79:F79"/>
    <mergeCell ref="A24:A25"/>
    <mergeCell ref="B24:B25"/>
    <mergeCell ref="A67:F67"/>
    <mergeCell ref="A75:F75"/>
    <mergeCell ref="A73:F73"/>
    <mergeCell ref="A76:F76"/>
    <mergeCell ref="C24:C25"/>
    <mergeCell ref="A61:F61"/>
    <mergeCell ref="A62:F62"/>
    <mergeCell ref="A64:F64"/>
    <mergeCell ref="A41:C41"/>
    <mergeCell ref="D41:F41"/>
    <mergeCell ref="A52:A53"/>
    <mergeCell ref="B52:B53"/>
    <mergeCell ref="C52:C53"/>
  </mergeCells>
  <phoneticPr fontId="5" type="noConversion"/>
  <pageMargins left="1.01" right="0.75" top="1" bottom="0.98"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50"/>
  <sheetViews>
    <sheetView tabSelected="1" view="pageLayout" zoomScaleNormal="100" zoomScaleSheetLayoutView="100" workbookViewId="0">
      <selection activeCell="G42" sqref="G42:H42"/>
    </sheetView>
  </sheetViews>
  <sheetFormatPr defaultRowHeight="15.75"/>
  <cols>
    <col min="1" max="1" width="26.7109375" style="2" customWidth="1"/>
    <col min="2" max="2" width="6.7109375" style="2" customWidth="1"/>
    <col min="3" max="3" width="9.7109375" style="2" customWidth="1"/>
    <col min="4" max="4" width="7" style="2" customWidth="1"/>
    <col min="5" max="5" width="9" style="2" customWidth="1"/>
    <col min="6" max="6" width="2.85546875" style="2" customWidth="1"/>
    <col min="7" max="7" width="11.140625" style="2" customWidth="1"/>
    <col min="8" max="8" width="2.85546875" style="2" customWidth="1"/>
    <col min="9" max="9" width="12.7109375" style="2" customWidth="1"/>
    <col min="10" max="16384" width="9.140625" style="2"/>
  </cols>
  <sheetData>
    <row r="1" spans="1:9">
      <c r="A1" s="110" t="s">
        <v>0</v>
      </c>
      <c r="B1" s="111"/>
      <c r="C1" s="111"/>
      <c r="D1" s="111"/>
      <c r="E1" s="111"/>
      <c r="F1" s="111"/>
      <c r="G1" s="111"/>
      <c r="H1" s="111"/>
      <c r="I1" s="111"/>
    </row>
    <row r="2" spans="1:9">
      <c r="A2" s="111" t="s">
        <v>71</v>
      </c>
      <c r="B2" s="111"/>
      <c r="C2" s="111"/>
      <c r="D2" s="111"/>
      <c r="E2" s="111"/>
      <c r="F2" s="111"/>
      <c r="G2" s="111"/>
      <c r="H2" s="111"/>
      <c r="I2" s="111"/>
    </row>
    <row r="3" spans="1:9">
      <c r="A3" s="111"/>
      <c r="B3" s="111"/>
      <c r="C3" s="111"/>
      <c r="D3" s="111"/>
      <c r="E3" s="111"/>
      <c r="F3" s="111"/>
      <c r="G3" s="111"/>
      <c r="H3" s="111"/>
      <c r="I3" s="111"/>
    </row>
    <row r="4" spans="1:9">
      <c r="A4" s="109" t="s">
        <v>72</v>
      </c>
      <c r="B4" s="109"/>
      <c r="C4" s="109"/>
      <c r="D4" s="109"/>
      <c r="E4" s="109"/>
      <c r="F4" s="109"/>
      <c r="G4" s="109"/>
      <c r="H4" s="109"/>
      <c r="I4" s="109"/>
    </row>
    <row r="5" spans="1:9">
      <c r="A5" s="109" t="s">
        <v>43</v>
      </c>
      <c r="B5" s="109"/>
      <c r="C5" s="109"/>
      <c r="D5" s="109"/>
      <c r="E5" s="109"/>
      <c r="F5" s="109"/>
      <c r="G5" s="109"/>
      <c r="H5" s="109"/>
      <c r="I5" s="109"/>
    </row>
    <row r="6" spans="1:9">
      <c r="A6" s="109" t="s">
        <v>103</v>
      </c>
      <c r="B6" s="109"/>
      <c r="C6" s="109"/>
      <c r="D6" s="109"/>
      <c r="E6" s="109"/>
      <c r="F6" s="109"/>
      <c r="G6" s="109"/>
      <c r="H6" s="109"/>
      <c r="I6" s="109"/>
    </row>
    <row r="7" spans="1:9" ht="6.75" customHeight="1"/>
    <row r="8" spans="1:9" ht="16.5">
      <c r="A8" s="2" t="s">
        <v>2</v>
      </c>
      <c r="B8" s="107"/>
      <c r="C8" s="108"/>
      <c r="D8" s="108"/>
      <c r="E8" s="108"/>
      <c r="F8" s="108"/>
      <c r="G8" s="6" t="s">
        <v>70</v>
      </c>
      <c r="H8" s="105"/>
      <c r="I8" s="106"/>
    </row>
    <row r="9" spans="1:9" ht="9.9499999999999993" customHeight="1">
      <c r="B9" s="71"/>
      <c r="C9" s="71"/>
      <c r="D9" s="71"/>
      <c r="E9" s="3"/>
      <c r="F9" s="6"/>
      <c r="G9" s="68"/>
      <c r="H9" s="69"/>
      <c r="I9" s="70"/>
    </row>
    <row r="10" spans="1:9">
      <c r="A10" s="71" t="s">
        <v>69</v>
      </c>
      <c r="B10" s="78" t="s">
        <v>102</v>
      </c>
      <c r="C10" s="73"/>
      <c r="D10" s="73"/>
      <c r="E10" s="79"/>
      <c r="F10" s="72"/>
      <c r="G10" s="80"/>
      <c r="H10" s="81"/>
      <c r="I10" s="82"/>
    </row>
    <row r="11" spans="1:9" ht="9.9499999999999993" customHeight="1">
      <c r="C11" s="3"/>
      <c r="D11" s="3"/>
      <c r="E11" s="3"/>
      <c r="F11" s="3"/>
      <c r="G11" s="3"/>
      <c r="H11" s="3"/>
      <c r="I11" s="3"/>
    </row>
    <row r="12" spans="1:9" ht="16.5">
      <c r="A12" s="83" t="s">
        <v>3</v>
      </c>
      <c r="B12" s="107"/>
      <c r="C12" s="108"/>
      <c r="D12" s="108"/>
      <c r="E12" s="108"/>
      <c r="F12" s="108"/>
      <c r="G12" s="108"/>
      <c r="H12" s="108"/>
      <c r="I12" s="108"/>
    </row>
    <row r="13" spans="1:9" ht="9.9499999999999993" customHeight="1">
      <c r="C13" s="3"/>
      <c r="D13" s="3"/>
      <c r="E13" s="3"/>
      <c r="F13" s="3"/>
      <c r="G13" s="3"/>
      <c r="H13" s="3"/>
      <c r="I13" s="3"/>
    </row>
    <row r="14" spans="1:9" ht="16.5">
      <c r="A14" s="2" t="s">
        <v>4</v>
      </c>
      <c r="B14" s="107"/>
      <c r="C14" s="108"/>
      <c r="D14" s="108"/>
      <c r="E14" s="108"/>
      <c r="F14" s="108"/>
      <c r="G14" s="108"/>
      <c r="H14" s="108"/>
      <c r="I14" s="108"/>
    </row>
    <row r="15" spans="1:9" ht="9.9499999999999993" customHeight="1">
      <c r="C15" s="3"/>
      <c r="D15" s="3"/>
      <c r="E15" s="3"/>
      <c r="F15" s="3"/>
      <c r="G15" s="3"/>
      <c r="H15" s="3"/>
      <c r="I15" s="3"/>
    </row>
    <row r="16" spans="1:9">
      <c r="A16" s="2" t="s">
        <v>37</v>
      </c>
    </row>
    <row r="18" spans="1:9">
      <c r="A18" s="148" t="s">
        <v>33</v>
      </c>
      <c r="B18" s="148"/>
      <c r="C18" s="148"/>
      <c r="D18" s="148"/>
      <c r="E18" s="148"/>
      <c r="F18" s="148"/>
      <c r="G18" s="148"/>
      <c r="H18" s="148"/>
      <c r="I18" s="148"/>
    </row>
    <row r="19" spans="1:9">
      <c r="A19" s="148" t="s">
        <v>34</v>
      </c>
      <c r="B19" s="148"/>
      <c r="C19" s="148"/>
      <c r="D19" s="148"/>
      <c r="E19" s="148"/>
      <c r="F19" s="148"/>
      <c r="G19" s="148"/>
      <c r="H19" s="148"/>
      <c r="I19" s="148"/>
    </row>
    <row r="20" spans="1:9" ht="16.5" thickBot="1">
      <c r="H20" s="3"/>
    </row>
    <row r="21" spans="1:9" ht="30.75" thickBot="1">
      <c r="A21" s="7"/>
      <c r="B21" s="4" t="s">
        <v>5</v>
      </c>
      <c r="C21" s="4" t="s">
        <v>6</v>
      </c>
      <c r="D21" s="4" t="s">
        <v>7</v>
      </c>
      <c r="E21" s="9" t="s">
        <v>8</v>
      </c>
      <c r="F21" s="4"/>
      <c r="G21" s="4" t="s">
        <v>9</v>
      </c>
      <c r="H21" s="8"/>
      <c r="I21" s="5" t="s">
        <v>10</v>
      </c>
    </row>
    <row r="22" spans="1:9">
      <c r="A22" s="115" t="s">
        <v>11</v>
      </c>
      <c r="B22" s="74">
        <v>1.1000000000000001</v>
      </c>
      <c r="C22" s="75"/>
      <c r="D22" s="76" t="str">
        <f>IF(C22&gt;=70,"A",IF(C22&gt;=60,"B",IF(C22&gt;=50,"C",IF(C22&gt;=40,"D","F"))))</f>
        <v>F</v>
      </c>
      <c r="E22" s="121">
        <f>(C22+C23+C24+C25)/4</f>
        <v>0</v>
      </c>
      <c r="F22" s="127" t="s">
        <v>12</v>
      </c>
      <c r="G22" s="130">
        <v>0.25</v>
      </c>
      <c r="H22" s="131" t="s">
        <v>13</v>
      </c>
      <c r="I22" s="135">
        <f>E22*G22</f>
        <v>0</v>
      </c>
    </row>
    <row r="23" spans="1:9">
      <c r="A23" s="116"/>
      <c r="B23" s="11">
        <v>1.2</v>
      </c>
      <c r="C23" s="12"/>
      <c r="D23" s="34" t="str">
        <f t="shared" ref="D23:D41" si="0">IF(C23&gt;=70,"A",IF(C23&gt;=60,"B",IF(C23&gt;=50,"C",IF(C23&gt;=40,"D","F"))))</f>
        <v>F</v>
      </c>
      <c r="E23" s="122"/>
      <c r="F23" s="128"/>
      <c r="G23" s="113"/>
      <c r="H23" s="132"/>
      <c r="I23" s="136"/>
    </row>
    <row r="24" spans="1:9">
      <c r="A24" s="116"/>
      <c r="B24" s="11">
        <v>1.3</v>
      </c>
      <c r="C24" s="12"/>
      <c r="D24" s="34" t="str">
        <f t="shared" si="0"/>
        <v>F</v>
      </c>
      <c r="E24" s="122"/>
      <c r="F24" s="128"/>
      <c r="G24" s="113"/>
      <c r="H24" s="132"/>
      <c r="I24" s="136"/>
    </row>
    <row r="25" spans="1:9" ht="16.5" thickBot="1">
      <c r="A25" s="117"/>
      <c r="B25" s="13">
        <v>1.4</v>
      </c>
      <c r="C25" s="14"/>
      <c r="D25" s="35" t="str">
        <f t="shared" si="0"/>
        <v>F</v>
      </c>
      <c r="E25" s="123"/>
      <c r="F25" s="129"/>
      <c r="G25" s="114"/>
      <c r="H25" s="133"/>
      <c r="I25" s="137"/>
    </row>
    <row r="26" spans="1:9">
      <c r="A26" s="115" t="s">
        <v>18</v>
      </c>
      <c r="B26" s="11">
        <v>2.1</v>
      </c>
      <c r="C26" s="12"/>
      <c r="D26" s="34" t="str">
        <f t="shared" si="0"/>
        <v>F</v>
      </c>
      <c r="E26" s="119">
        <f>(C26+C27+C28)/3</f>
        <v>0</v>
      </c>
      <c r="F26" s="127" t="s">
        <v>12</v>
      </c>
      <c r="G26" s="112">
        <v>0.1</v>
      </c>
      <c r="H26" s="124" t="s">
        <v>13</v>
      </c>
      <c r="I26" s="138">
        <f>E26*G26</f>
        <v>0</v>
      </c>
    </row>
    <row r="27" spans="1:9">
      <c r="A27" s="116"/>
      <c r="B27" s="20">
        <v>2.2000000000000002</v>
      </c>
      <c r="C27" s="12"/>
      <c r="D27" s="34" t="str">
        <f t="shared" si="0"/>
        <v>F</v>
      </c>
      <c r="E27" s="119"/>
      <c r="F27" s="128"/>
      <c r="G27" s="113"/>
      <c r="H27" s="125"/>
      <c r="I27" s="139"/>
    </row>
    <row r="28" spans="1:9" ht="16.5" thickBot="1">
      <c r="A28" s="118"/>
      <c r="B28" s="85">
        <v>2.2999999999999998</v>
      </c>
      <c r="C28" s="14"/>
      <c r="D28" s="35" t="str">
        <f t="shared" si="0"/>
        <v>F</v>
      </c>
      <c r="E28" s="120"/>
      <c r="F28" s="129"/>
      <c r="G28" s="114"/>
      <c r="H28" s="126"/>
      <c r="I28" s="140"/>
    </row>
    <row r="29" spans="1:9">
      <c r="A29" s="115" t="s">
        <v>14</v>
      </c>
      <c r="B29" s="15">
        <v>3.1</v>
      </c>
      <c r="C29" s="10"/>
      <c r="D29" s="34" t="str">
        <f t="shared" si="0"/>
        <v>F</v>
      </c>
      <c r="E29" s="134">
        <f>(C29+C30+C31+C32+C33+C34+C35+C36+C37+C38+C39)/11</f>
        <v>0</v>
      </c>
      <c r="F29" s="127" t="s">
        <v>12</v>
      </c>
      <c r="G29" s="112">
        <v>0.5</v>
      </c>
      <c r="H29" s="124" t="s">
        <v>13</v>
      </c>
      <c r="I29" s="138">
        <f>E29*G29</f>
        <v>0</v>
      </c>
    </row>
    <row r="30" spans="1:9">
      <c r="A30" s="141"/>
      <c r="B30" s="11">
        <v>3.2</v>
      </c>
      <c r="C30" s="12"/>
      <c r="D30" s="34" t="str">
        <f t="shared" si="0"/>
        <v>F</v>
      </c>
      <c r="E30" s="119"/>
      <c r="F30" s="128"/>
      <c r="G30" s="113"/>
      <c r="H30" s="125"/>
      <c r="I30" s="139"/>
    </row>
    <row r="31" spans="1:9">
      <c r="A31" s="141"/>
      <c r="B31" s="11">
        <v>3.3</v>
      </c>
      <c r="C31" s="12"/>
      <c r="D31" s="34" t="str">
        <f t="shared" si="0"/>
        <v>F</v>
      </c>
      <c r="E31" s="119"/>
      <c r="F31" s="128"/>
      <c r="G31" s="113"/>
      <c r="H31" s="125"/>
      <c r="I31" s="139"/>
    </row>
    <row r="32" spans="1:9">
      <c r="A32" s="141"/>
      <c r="B32" s="11">
        <v>3.4</v>
      </c>
      <c r="C32" s="12"/>
      <c r="D32" s="34" t="str">
        <f>IF(C32&gt;=70,"A",IF(C32&gt;=60,"B",IF(C32&gt;=50,"C",IF(C32&gt;=40,"D","F"))))</f>
        <v>F</v>
      </c>
      <c r="E32" s="119"/>
      <c r="F32" s="128"/>
      <c r="G32" s="113"/>
      <c r="H32" s="125"/>
      <c r="I32" s="139"/>
    </row>
    <row r="33" spans="1:9">
      <c r="A33" s="141"/>
      <c r="B33" s="11">
        <v>3.5</v>
      </c>
      <c r="C33" s="12"/>
      <c r="D33" s="34" t="str">
        <f t="shared" si="0"/>
        <v>F</v>
      </c>
      <c r="E33" s="119"/>
      <c r="F33" s="128"/>
      <c r="G33" s="113"/>
      <c r="H33" s="125"/>
      <c r="I33" s="139"/>
    </row>
    <row r="34" spans="1:9">
      <c r="A34" s="141"/>
      <c r="B34" s="11">
        <v>3.6</v>
      </c>
      <c r="C34" s="12"/>
      <c r="D34" s="34" t="str">
        <f t="shared" si="0"/>
        <v>F</v>
      </c>
      <c r="E34" s="119"/>
      <c r="F34" s="128"/>
      <c r="G34" s="113"/>
      <c r="H34" s="125"/>
      <c r="I34" s="139"/>
    </row>
    <row r="35" spans="1:9">
      <c r="A35" s="141"/>
      <c r="B35" s="11">
        <v>3.7</v>
      </c>
      <c r="C35" s="12"/>
      <c r="D35" s="34" t="str">
        <f t="shared" si="0"/>
        <v>F</v>
      </c>
      <c r="E35" s="119"/>
      <c r="F35" s="128"/>
      <c r="G35" s="113"/>
      <c r="H35" s="125"/>
      <c r="I35" s="139"/>
    </row>
    <row r="36" spans="1:9">
      <c r="A36" s="141"/>
      <c r="B36" s="11">
        <v>3.8</v>
      </c>
      <c r="C36" s="12"/>
      <c r="D36" s="34" t="str">
        <f t="shared" si="0"/>
        <v>F</v>
      </c>
      <c r="E36" s="119"/>
      <c r="F36" s="128"/>
      <c r="G36" s="113"/>
      <c r="H36" s="125"/>
      <c r="I36" s="139"/>
    </row>
    <row r="37" spans="1:9">
      <c r="A37" s="141"/>
      <c r="B37" s="11">
        <v>3.9</v>
      </c>
      <c r="C37" s="12"/>
      <c r="D37" s="34" t="str">
        <f t="shared" si="0"/>
        <v>F</v>
      </c>
      <c r="E37" s="119"/>
      <c r="F37" s="128"/>
      <c r="G37" s="113"/>
      <c r="H37" s="125"/>
      <c r="I37" s="139"/>
    </row>
    <row r="38" spans="1:9">
      <c r="A38" s="141"/>
      <c r="B38" s="84" t="s">
        <v>15</v>
      </c>
      <c r="C38" s="12"/>
      <c r="D38" s="34" t="str">
        <f t="shared" si="0"/>
        <v>F</v>
      </c>
      <c r="E38" s="119"/>
      <c r="F38" s="128"/>
      <c r="G38" s="113"/>
      <c r="H38" s="125"/>
      <c r="I38" s="139"/>
    </row>
    <row r="39" spans="1:9" ht="16.5" thickBot="1">
      <c r="A39" s="142"/>
      <c r="B39" s="13">
        <v>3.11</v>
      </c>
      <c r="C39" s="14"/>
      <c r="D39" s="35" t="str">
        <f t="shared" si="0"/>
        <v>F</v>
      </c>
      <c r="E39" s="120"/>
      <c r="F39" s="129"/>
      <c r="G39" s="114"/>
      <c r="H39" s="126"/>
      <c r="I39" s="140"/>
    </row>
    <row r="40" spans="1:9" ht="22.5" customHeight="1">
      <c r="A40" s="115" t="s">
        <v>16</v>
      </c>
      <c r="B40" s="16">
        <v>4.0999999999999996</v>
      </c>
      <c r="C40" s="31"/>
      <c r="D40" s="36" t="str">
        <f t="shared" si="0"/>
        <v>F</v>
      </c>
      <c r="E40" s="134">
        <f>(C40+C41)/2</f>
        <v>0</v>
      </c>
      <c r="F40" s="127" t="s">
        <v>12</v>
      </c>
      <c r="G40" s="112">
        <v>0.15</v>
      </c>
      <c r="H40" s="124" t="s">
        <v>13</v>
      </c>
      <c r="I40" s="138">
        <f>E40*G40</f>
        <v>0</v>
      </c>
    </row>
    <row r="41" spans="1:9" ht="22.5" customHeight="1" thickBot="1">
      <c r="A41" s="118"/>
      <c r="B41" s="17">
        <v>4.2</v>
      </c>
      <c r="C41" s="32"/>
      <c r="D41" s="37" t="str">
        <f t="shared" si="0"/>
        <v>F</v>
      </c>
      <c r="E41" s="120"/>
      <c r="F41" s="129"/>
      <c r="G41" s="114"/>
      <c r="H41" s="126"/>
      <c r="I41" s="140"/>
    </row>
    <row r="42" spans="1:9" ht="16.5" thickBot="1">
      <c r="A42" s="18"/>
      <c r="B42" s="19"/>
      <c r="C42" s="18"/>
      <c r="D42" s="19"/>
      <c r="E42" s="18"/>
      <c r="F42" s="18"/>
      <c r="G42" s="145" t="s">
        <v>17</v>
      </c>
      <c r="H42" s="146"/>
      <c r="I42" s="33">
        <f>I22+I26+I29+I40</f>
        <v>0</v>
      </c>
    </row>
    <row r="44" spans="1:9">
      <c r="A44" s="2" t="s">
        <v>35</v>
      </c>
      <c r="B44" s="28"/>
      <c r="C44" s="147">
        <f>INT(I42)</f>
        <v>0</v>
      </c>
      <c r="D44" s="147"/>
      <c r="E44" s="28"/>
      <c r="F44" s="29" t="s">
        <v>31</v>
      </c>
      <c r="G44" s="30" t="str">
        <f>IF(C44&gt;=70,"A",IF(C44&gt;=60,"B",IF(C44&gt;=50,"C",IF(C44&gt;=39.5,"D","F"))))</f>
        <v>F</v>
      </c>
      <c r="H44" s="28" t="s">
        <v>32</v>
      </c>
      <c r="I44" s="28"/>
    </row>
    <row r="45" spans="1:9" ht="10.5" customHeight="1"/>
    <row r="46" spans="1:9" ht="16.5">
      <c r="A46" s="2" t="s">
        <v>36</v>
      </c>
      <c r="B46" s="143"/>
      <c r="C46" s="144"/>
      <c r="D46" s="144"/>
      <c r="E46" s="144"/>
      <c r="F46" s="144"/>
      <c r="G46" s="144"/>
      <c r="H46" s="144"/>
      <c r="I46" s="144"/>
    </row>
    <row r="47" spans="1:9" ht="10.5" customHeight="1"/>
    <row r="48" spans="1:9" ht="16.5">
      <c r="A48" s="2" t="s">
        <v>29</v>
      </c>
      <c r="C48" s="143"/>
      <c r="D48" s="144"/>
      <c r="E48" s="144"/>
      <c r="F48" s="144"/>
      <c r="G48" s="144"/>
      <c r="H48" s="144"/>
      <c r="I48" s="144"/>
    </row>
    <row r="50" spans="1:9" ht="16.5">
      <c r="A50" s="2" t="s">
        <v>30</v>
      </c>
      <c r="B50" s="143"/>
      <c r="C50" s="144"/>
      <c r="D50" s="144"/>
      <c r="E50" s="144"/>
      <c r="F50" s="144"/>
      <c r="G50" s="144"/>
      <c r="H50" s="144"/>
      <c r="I50" s="144"/>
    </row>
  </sheetData>
  <protectedRanges>
    <protectedRange sqref="B8:F8 H8:I8 B10 B12:I12 B14:I14 C22:C41 B46:I46 C48:I48 B50:I50" name="範圍1"/>
  </protectedRanges>
  <mergeCells count="41">
    <mergeCell ref="B50:I50"/>
    <mergeCell ref="B12:I12"/>
    <mergeCell ref="C48:I48"/>
    <mergeCell ref="H40:H41"/>
    <mergeCell ref="I40:I41"/>
    <mergeCell ref="G42:H42"/>
    <mergeCell ref="C44:D44"/>
    <mergeCell ref="H29:H39"/>
    <mergeCell ref="B46:I46"/>
    <mergeCell ref="A18:I18"/>
    <mergeCell ref="A19:I19"/>
    <mergeCell ref="A40:A41"/>
    <mergeCell ref="E40:E41"/>
    <mergeCell ref="F40:F41"/>
    <mergeCell ref="I22:I25"/>
    <mergeCell ref="I26:I28"/>
    <mergeCell ref="A29:A39"/>
    <mergeCell ref="E29:E39"/>
    <mergeCell ref="F29:F39"/>
    <mergeCell ref="G29:G39"/>
    <mergeCell ref="G40:G41"/>
    <mergeCell ref="I29:I39"/>
    <mergeCell ref="G26:G28"/>
    <mergeCell ref="A5:I5"/>
    <mergeCell ref="A22:A25"/>
    <mergeCell ref="A26:A28"/>
    <mergeCell ref="E26:E28"/>
    <mergeCell ref="E22:E25"/>
    <mergeCell ref="H26:H28"/>
    <mergeCell ref="F26:F28"/>
    <mergeCell ref="F22:F25"/>
    <mergeCell ref="G22:G25"/>
    <mergeCell ref="H22:H25"/>
    <mergeCell ref="B14:I14"/>
    <mergeCell ref="H8:I8"/>
    <mergeCell ref="B8:F8"/>
    <mergeCell ref="A6:I6"/>
    <mergeCell ref="A1:I1"/>
    <mergeCell ref="A2:I2"/>
    <mergeCell ref="A3:I3"/>
    <mergeCell ref="A4:I4"/>
  </mergeCells>
  <phoneticPr fontId="5" type="noConversion"/>
  <conditionalFormatting sqref="E22:E25">
    <cfRule type="cellIs" dxfId="3" priority="1" stopIfTrue="1" operator="lessThan">
      <formula>40</formula>
    </cfRule>
  </conditionalFormatting>
  <conditionalFormatting sqref="I22:I25">
    <cfRule type="cellIs" dxfId="2" priority="2" stopIfTrue="1" operator="lessThan">
      <formula>10</formula>
    </cfRule>
  </conditionalFormatting>
  <conditionalFormatting sqref="C44:D44">
    <cfRule type="cellIs" dxfId="1" priority="3" stopIfTrue="1" operator="lessThan">
      <formula>39.5</formula>
    </cfRule>
  </conditionalFormatting>
  <conditionalFormatting sqref="G44">
    <cfRule type="cellIs" dxfId="0" priority="4" stopIfTrue="1" operator="equal">
      <formula>"F"</formula>
    </cfRule>
  </conditionalFormatting>
  <pageMargins left="0.70866141732283472" right="0.70866141732283472" top="0.59055118110236227" bottom="0.59055118110236227" header="0.35433070866141736" footer="0.35433070866141736"/>
  <pageSetup paperSize="9" orientation="portrait" r:id="rId1"/>
  <headerFooter alignWithMargins="0">
    <oddHeader>&amp;R&amp;8&amp;K01+000A-10c Placement Evaluation Report
(Mark Calculation Attachment_2nd placcement only)</oddHeader>
    <oddFooter>&amp;L&amp;8* Delete as necessary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56D800F1740E449B2244D18C0EEDB6" ma:contentTypeVersion="0" ma:contentTypeDescription="Create a new document." ma:contentTypeScope="" ma:versionID="3b59cb5cfeea84738762c5dd6b0901d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1D926-C8EF-4516-87B7-16CC32BC98B8}">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9B827CE-63A2-43EC-AF1D-0FD208E56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9ED7822-8F11-4A60-94A7-D01C0043D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Explanatory Notes</vt:lpstr>
      <vt:lpstr>2nd placement use only</vt:lpstr>
    </vt:vector>
  </TitlesOfParts>
  <Company>hkpu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 Ying</dc:creator>
  <cp:lastModifiedBy>Eltha Wong</cp:lastModifiedBy>
  <cp:lastPrinted>2015-09-15T03:14:25Z</cp:lastPrinted>
  <dcterms:created xsi:type="dcterms:W3CDTF">2013-01-02T04:06:47Z</dcterms:created>
  <dcterms:modified xsi:type="dcterms:W3CDTF">2023-06-02T08:51:07Z</dcterms:modified>
</cp:coreProperties>
</file>